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48a72013ddaf2db5/Documentos/CUENTA PUBLICA/VI.2.5 OTROS/"/>
    </mc:Choice>
  </mc:AlternateContent>
  <xr:revisionPtr revIDLastSave="0" documentId="8_{ED383292-FF06-42BA-A3C3-58666092193F}" xr6:coauthVersionLast="47" xr6:coauthVersionMax="47" xr10:uidLastSave="{00000000-0000-0000-0000-000000000000}"/>
  <bookViews>
    <workbookView xWindow="-120" yWindow="-120" windowWidth="29040" windowHeight="15720" tabRatio="905" xr2:uid="{00000000-000D-0000-FFFF-FFFF00000000}"/>
  </bookViews>
  <sheets>
    <sheet name="FR-01" sheetId="19" r:id="rId1"/>
  </sheets>
  <externalReferences>
    <externalReference r:id="rId2"/>
    <externalReference r:id="rId3"/>
  </externalReferences>
  <definedNames>
    <definedName name="ESTADO">[1]otros!$A$2:$A$3</definedName>
    <definedName name="MUEBLES">[1]cat!$A$4:$A$55</definedName>
    <definedName name="TIPODOCIN">[2]otros!$A$12:$A$18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9" l="1"/>
  <c r="E20" i="19"/>
  <c r="E21" i="19"/>
  <c r="E22" i="19"/>
  <c r="E23" i="19"/>
  <c r="E24" i="19"/>
  <c r="E25" i="19"/>
  <c r="E26" i="19"/>
  <c r="E27" i="19"/>
  <c r="E28" i="19"/>
  <c r="E29" i="19"/>
  <c r="E30" i="19"/>
  <c r="E18" i="19"/>
  <c r="E11" i="19"/>
  <c r="E13" i="19"/>
  <c r="G11" i="19"/>
  <c r="J17" i="19"/>
  <c r="K20" i="19" l="1"/>
  <c r="K19" i="19"/>
  <c r="F18" i="19"/>
  <c r="D17" i="19"/>
  <c r="C11" i="19" l="1"/>
  <c r="C17" i="19"/>
  <c r="B13" i="19"/>
  <c r="B12" i="19"/>
  <c r="B17" i="19"/>
  <c r="B11" i="19"/>
  <c r="L11" i="19" s="1"/>
  <c r="B32" i="19"/>
  <c r="K31" i="19"/>
  <c r="K30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I17" i="19"/>
  <c r="I32" i="19" s="1"/>
  <c r="H17" i="19"/>
  <c r="H32" i="19" s="1"/>
  <c r="K29" i="19"/>
  <c r="L19" i="19"/>
  <c r="L20" i="19"/>
  <c r="L21" i="19"/>
  <c r="L22" i="19"/>
  <c r="L23" i="19"/>
  <c r="L24" i="19"/>
  <c r="L25" i="19"/>
  <c r="L26" i="19"/>
  <c r="L28" i="19"/>
  <c r="L18" i="19"/>
  <c r="J37" i="19"/>
  <c r="D32" i="19"/>
  <c r="K11" i="19"/>
  <c r="K21" i="19"/>
  <c r="K23" i="19"/>
  <c r="K24" i="19"/>
  <c r="K25" i="19"/>
  <c r="K26" i="19"/>
  <c r="K27" i="19"/>
  <c r="K28" i="19"/>
  <c r="K18" i="19"/>
  <c r="J32" i="19"/>
  <c r="K12" i="19"/>
  <c r="K13" i="19"/>
  <c r="K14" i="19"/>
  <c r="K15" i="19"/>
  <c r="F14" i="19"/>
  <c r="F13" i="19"/>
  <c r="F12" i="19"/>
  <c r="L14" i="19"/>
  <c r="L13" i="19"/>
  <c r="L12" i="19"/>
  <c r="K22" i="19"/>
  <c r="K17" i="19" l="1"/>
  <c r="K32" i="19" s="1"/>
  <c r="F11" i="19"/>
  <c r="C32" i="19"/>
  <c r="F32" i="19" l="1"/>
  <c r="E17" i="19"/>
  <c r="L17" i="19" s="1"/>
  <c r="L32" i="19" s="1"/>
  <c r="E32" i="19"/>
  <c r="G17" i="19"/>
  <c r="G32" i="19" s="1"/>
</calcChain>
</file>

<file path=xl/sharedStrings.xml><?xml version="1.0" encoding="utf-8"?>
<sst xmlns="http://schemas.openxmlformats.org/spreadsheetml/2006/main" count="48" uniqueCount="47">
  <si>
    <t>%</t>
  </si>
  <si>
    <t>CUENTAS DE RESULTADOS</t>
  </si>
  <si>
    <t>CUENTAS DE BALANCE</t>
  </si>
  <si>
    <t>ING. PROPIOS</t>
  </si>
  <si>
    <t>CONCEPTO</t>
  </si>
  <si>
    <t>PRESUPUESTO</t>
  </si>
  <si>
    <t>CUADRO RESUMEN DE LA SITUACIÓN FINANCIERA</t>
  </si>
  <si>
    <t>TOTALES:</t>
  </si>
  <si>
    <t>FUENTE DE FINANCIAMIENTO</t>
  </si>
  <si>
    <t>AVANCE %</t>
  </si>
  <si>
    <t xml:space="preserve">FIN. </t>
  </si>
  <si>
    <t>APROBADO / MODIFICADO ANUAL</t>
  </si>
  <si>
    <t>INGRESOS Y OTROS BENEFICIOS ACUMULADOS</t>
  </si>
  <si>
    <t>GASTOS Y OTRAS PÉRDIDAS ACUMULADOS</t>
  </si>
  <si>
    <t>FOFIS</t>
  </si>
  <si>
    <r>
      <t xml:space="preserve">°  Nota: </t>
    </r>
    <r>
      <rPr>
        <sz val="12"/>
        <rFont val="Arial Narrow"/>
        <family val="2"/>
      </rPr>
      <t>anexar papel de trabajo de cómo se integran las cuentas Deudoras y Acreedoras</t>
    </r>
  </si>
  <si>
    <t>INTERESES GENERADOS ACUMULADOS</t>
  </si>
  <si>
    <t>Impuestos</t>
  </si>
  <si>
    <t>Derechos</t>
  </si>
  <si>
    <t>Aprovechamientos</t>
  </si>
  <si>
    <t>Productos</t>
  </si>
  <si>
    <t>Ingresos por Ventas</t>
  </si>
  <si>
    <t>SALDOS EN CAJA Y BANCOS
(A)</t>
  </si>
  <si>
    <t>° DEUDORAS DE ACTIVO
(B)</t>
  </si>
  <si>
    <t>POR EROGAR
(D)</t>
  </si>
  <si>
    <t xml:space="preserve">° ACREEDORAS DE PASIVO
( C ) </t>
  </si>
  <si>
    <t>DIFERENCIA
A+B-C = D</t>
  </si>
  <si>
    <t>ACUMULADO</t>
  </si>
  <si>
    <t>F.G.P</t>
  </si>
  <si>
    <t xml:space="preserve">ISAN </t>
  </si>
  <si>
    <t xml:space="preserve">OTROS  </t>
  </si>
  <si>
    <t>IEPS-TABACOS</t>
  </si>
  <si>
    <t>IEPS-GASOLINAS</t>
  </si>
  <si>
    <t>I.S.R.</t>
  </si>
  <si>
    <t>FEIEF</t>
  </si>
  <si>
    <t>MUNICIPIO DE: SAN ALVADOR, HIDALGO</t>
  </si>
  <si>
    <t>C.N.A.</t>
  </si>
  <si>
    <t>LUZ</t>
  </si>
  <si>
    <t>Formato : FR-01</t>
  </si>
  <si>
    <t>F.F.M</t>
  </si>
  <si>
    <t>COMP. ISAN</t>
  </si>
  <si>
    <t>FAISM</t>
  </si>
  <si>
    <t>FORTAMUN</t>
  </si>
  <si>
    <t>ISR. EBI</t>
  </si>
  <si>
    <t>FOCOM</t>
  </si>
  <si>
    <t>INMUJER</t>
  </si>
  <si>
    <t>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</si>
</sst>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.00_);_(* \(#,##0.00\);_(* &quot;-&quot;??_);_(@_)"/>
    <numFmt numFmtId="166" formatCode="[$$-80A]#,##0"/>
    <numFmt numFmtId="167" formatCode="0.0%"/>
  </numFmts>
  <fonts count="37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 Narrow"/>
      <family val="2"/>
    </font>
    <font>
      <b/>
      <sz val="12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4" fillId="3" borderId="0" applyNumberFormat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5" fillId="22" borderId="0" applyNumberFormat="0" applyBorder="0" applyAlignment="0" applyProtection="0"/>
    <xf numFmtId="0" fontId="3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1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2" fillId="23" borderId="4" applyNumberFormat="0" applyFont="0" applyAlignment="0" applyProtection="0"/>
    <xf numFmtId="9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22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1" fillId="0" borderId="8" applyNumberFormat="0" applyFill="0" applyAlignment="0" applyProtection="0"/>
  </cellStyleXfs>
  <cellXfs count="67">
    <xf numFmtId="0" fontId="0" fillId="0" borderId="0" xfId="0"/>
    <xf numFmtId="0" fontId="7" fillId="24" borderId="9" xfId="0" applyFont="1" applyFill="1" applyBorder="1" applyAlignment="1">
      <alignment horizontal="center" vertical="center"/>
    </xf>
    <xf numFmtId="0" fontId="11" fillId="0" borderId="0" xfId="0" applyFont="1"/>
    <xf numFmtId="0" fontId="6" fillId="0" borderId="0" xfId="0" applyFont="1" applyAlignment="1">
      <alignment horizontal="left"/>
    </xf>
    <xf numFmtId="44" fontId="6" fillId="0" borderId="0" xfId="38" applyFont="1" applyFill="1" applyAlignment="1">
      <alignment horizontal="center"/>
    </xf>
    <xf numFmtId="44" fontId="14" fillId="0" borderId="0" xfId="38" applyFont="1" applyFill="1"/>
    <xf numFmtId="0" fontId="7" fillId="24" borderId="9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4" fillId="0" borderId="0" xfId="0" applyFont="1"/>
    <xf numFmtId="0" fontId="5" fillId="0" borderId="9" xfId="0" applyFont="1" applyBorder="1" applyAlignment="1">
      <alignment horizontal="center" vertical="center"/>
    </xf>
    <xf numFmtId="44" fontId="5" fillId="0" borderId="9" xfId="38" applyFont="1" applyFill="1" applyBorder="1"/>
    <xf numFmtId="44" fontId="9" fillId="0" borderId="9" xfId="38" applyFont="1" applyFill="1" applyBorder="1"/>
    <xf numFmtId="9" fontId="9" fillId="0" borderId="9" xfId="0" applyNumberFormat="1" applyFont="1" applyBorder="1"/>
    <xf numFmtId="0" fontId="5" fillId="0" borderId="9" xfId="0" applyFont="1" applyBorder="1" applyAlignment="1">
      <alignment horizontal="left" vertical="center"/>
    </xf>
    <xf numFmtId="44" fontId="9" fillId="0" borderId="9" xfId="43" applyFont="1" applyFill="1" applyBorder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/>
    <xf numFmtId="44" fontId="11" fillId="0" borderId="0" xfId="38" applyFont="1" applyFill="1"/>
    <xf numFmtId="0" fontId="12" fillId="0" borderId="0" xfId="0" applyFont="1"/>
    <xf numFmtId="0" fontId="13" fillId="0" borderId="0" xfId="0" applyFont="1"/>
    <xf numFmtId="44" fontId="11" fillId="0" borderId="0" xfId="38" applyFont="1" applyFill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165" fontId="11" fillId="0" borderId="0" xfId="32" applyFont="1" applyBorder="1" applyAlignment="1"/>
    <xf numFmtId="44" fontId="9" fillId="0" borderId="0" xfId="38" applyFont="1" applyAlignment="1"/>
    <xf numFmtId="0" fontId="5" fillId="0" borderId="0" xfId="0" applyFont="1"/>
    <xf numFmtId="44" fontId="5" fillId="0" borderId="0" xfId="38" applyFont="1" applyAlignment="1"/>
    <xf numFmtId="44" fontId="34" fillId="0" borderId="0" xfId="38" applyFont="1" applyAlignment="1">
      <alignment horizontal="center"/>
    </xf>
    <xf numFmtId="0" fontId="9" fillId="0" borderId="0" xfId="0" applyFont="1"/>
    <xf numFmtId="165" fontId="9" fillId="0" borderId="0" xfId="32" applyFont="1" applyBorder="1" applyAlignment="1"/>
    <xf numFmtId="9" fontId="5" fillId="0" borderId="9" xfId="0" applyNumberFormat="1" applyFont="1" applyBorder="1"/>
    <xf numFmtId="9" fontId="5" fillId="0" borderId="9" xfId="66" applyFont="1" applyFill="1" applyBorder="1"/>
    <xf numFmtId="9" fontId="9" fillId="0" borderId="9" xfId="66" applyFont="1" applyFill="1" applyBorder="1"/>
    <xf numFmtId="44" fontId="5" fillId="0" borderId="9" xfId="43" applyFont="1" applyFill="1" applyBorder="1"/>
    <xf numFmtId="44" fontId="11" fillId="0" borderId="0" xfId="0" applyNumberFormat="1" applyFont="1"/>
    <xf numFmtId="44" fontId="35" fillId="0" borderId="0" xfId="38" applyFont="1" applyFill="1" applyAlignment="1">
      <alignment horizontal="right" wrapText="1"/>
    </xf>
    <xf numFmtId="4" fontId="11" fillId="0" borderId="0" xfId="0" applyNumberFormat="1" applyFont="1"/>
    <xf numFmtId="0" fontId="7" fillId="25" borderId="9" xfId="0" applyFont="1" applyFill="1" applyBorder="1" applyAlignment="1">
      <alignment horizontal="center"/>
    </xf>
    <xf numFmtId="9" fontId="11" fillId="25" borderId="9" xfId="0" applyNumberFormat="1" applyFont="1" applyFill="1" applyBorder="1"/>
    <xf numFmtId="4" fontId="9" fillId="0" borderId="0" xfId="0" applyNumberFormat="1" applyFont="1" applyAlignment="1">
      <alignment horizontal="center"/>
    </xf>
    <xf numFmtId="4" fontId="12" fillId="0" borderId="0" xfId="0" applyNumberFormat="1" applyFont="1"/>
    <xf numFmtId="167" fontId="5" fillId="0" borderId="9" xfId="38" applyNumberFormat="1" applyFont="1" applyFill="1" applyBorder="1"/>
    <xf numFmtId="0" fontId="7" fillId="24" borderId="9" xfId="0" applyFont="1" applyFill="1" applyBorder="1" applyAlignment="1">
      <alignment horizontal="center" vertical="center" wrapText="1"/>
    </xf>
    <xf numFmtId="44" fontId="5" fillId="0" borderId="0" xfId="38" applyFont="1" applyBorder="1" applyAlignment="1">
      <alignment horizontal="center"/>
    </xf>
    <xf numFmtId="44" fontId="9" fillId="25" borderId="0" xfId="38" applyFont="1" applyFill="1" applyBorder="1" applyAlignment="1">
      <alignment horizontal="center" wrapText="1"/>
    </xf>
    <xf numFmtId="4" fontId="7" fillId="0" borderId="10" xfId="0" applyNumberFormat="1" applyFont="1" applyBorder="1" applyAlignment="1">
      <alignment horizontal="center"/>
    </xf>
    <xf numFmtId="4" fontId="7" fillId="0" borderId="11" xfId="0" applyNumberFormat="1" applyFont="1" applyBorder="1" applyAlignment="1">
      <alignment horizontal="center"/>
    </xf>
    <xf numFmtId="4" fontId="7" fillId="0" borderId="12" xfId="0" applyNumberFormat="1" applyFont="1" applyBorder="1" applyAlignment="1">
      <alignment horizontal="center"/>
    </xf>
    <xf numFmtId="0" fontId="7" fillId="24" borderId="9" xfId="0" applyFont="1" applyFill="1" applyBorder="1" applyAlignment="1">
      <alignment horizontal="center" wrapText="1"/>
    </xf>
    <xf numFmtId="0" fontId="7" fillId="25" borderId="10" xfId="0" applyFont="1" applyFill="1" applyBorder="1" applyAlignment="1">
      <alignment horizontal="center"/>
    </xf>
    <xf numFmtId="0" fontId="7" fillId="25" borderId="11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4" fontId="11" fillId="0" borderId="10" xfId="0" applyNumberFormat="1" applyFont="1" applyBorder="1" applyAlignment="1">
      <alignment horizontal="center"/>
    </xf>
    <xf numFmtId="4" fontId="11" fillId="0" borderId="11" xfId="0" applyNumberFormat="1" applyFont="1" applyBorder="1" applyAlignment="1">
      <alignment horizontal="center"/>
    </xf>
    <xf numFmtId="4" fontId="11" fillId="0" borderId="1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25" borderId="10" xfId="0" applyFont="1" applyFill="1" applyBorder="1" applyAlignment="1">
      <alignment horizontal="center" vertical="center"/>
    </xf>
    <xf numFmtId="0" fontId="7" fillId="25" borderId="12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9" xfId="0" applyFont="1" applyFill="1" applyBorder="1" applyAlignment="1">
      <alignment horizontal="center"/>
    </xf>
    <xf numFmtId="0" fontId="10" fillId="24" borderId="9" xfId="0" applyFont="1" applyFill="1" applyBorder="1" applyAlignment="1">
      <alignment horizontal="center"/>
    </xf>
    <xf numFmtId="0" fontId="36" fillId="0" borderId="0" xfId="0" applyFont="1" applyAlignment="1"/>
  </cellXfs>
  <cellStyles count="78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Incorrecto 2" xfId="31" xr:uid="{00000000-0005-0000-0000-00001E000000}"/>
    <cellStyle name="Millares" xfId="32" builtinId="3"/>
    <cellStyle name="Millares 2" xfId="33" xr:uid="{00000000-0005-0000-0000-000020000000}"/>
    <cellStyle name="Millares 2 2" xfId="34" xr:uid="{00000000-0005-0000-0000-000021000000}"/>
    <cellStyle name="Millares 2 2 2" xfId="35" xr:uid="{00000000-0005-0000-0000-000022000000}"/>
    <cellStyle name="Millares 2 3" xfId="36" xr:uid="{00000000-0005-0000-0000-000023000000}"/>
    <cellStyle name="Millares 3" xfId="37" xr:uid="{00000000-0005-0000-0000-000024000000}"/>
    <cellStyle name="Moneda" xfId="38" builtinId="4"/>
    <cellStyle name="Moneda 2" xfId="39" xr:uid="{00000000-0005-0000-0000-000026000000}"/>
    <cellStyle name="Moneda 2 2" xfId="40" xr:uid="{00000000-0005-0000-0000-000027000000}"/>
    <cellStyle name="Moneda 2 2 2" xfId="41" xr:uid="{00000000-0005-0000-0000-000028000000}"/>
    <cellStyle name="Moneda 3" xfId="42" xr:uid="{00000000-0005-0000-0000-000029000000}"/>
    <cellStyle name="Moneda 3 2" xfId="43" xr:uid="{00000000-0005-0000-0000-00002A000000}"/>
    <cellStyle name="Moneda 3 3" xfId="44" xr:uid="{00000000-0005-0000-0000-00002B000000}"/>
    <cellStyle name="Moneda 4" xfId="45" xr:uid="{00000000-0005-0000-0000-00002C000000}"/>
    <cellStyle name="Moneda 4 2" xfId="46" xr:uid="{00000000-0005-0000-0000-00002D000000}"/>
    <cellStyle name="Moneda 5" xfId="47" xr:uid="{00000000-0005-0000-0000-00002E000000}"/>
    <cellStyle name="Neutral 2" xfId="48" xr:uid="{00000000-0005-0000-0000-00002F000000}"/>
    <cellStyle name="Normal" xfId="0" builtinId="0"/>
    <cellStyle name="Normal 2" xfId="49" xr:uid="{00000000-0005-0000-0000-000031000000}"/>
    <cellStyle name="Normal 2 2" xfId="50" xr:uid="{00000000-0005-0000-0000-000032000000}"/>
    <cellStyle name="Normal 2 2 2" xfId="51" xr:uid="{00000000-0005-0000-0000-000033000000}"/>
    <cellStyle name="Normal 2 3" xfId="52" xr:uid="{00000000-0005-0000-0000-000034000000}"/>
    <cellStyle name="Normal 2 3 2" xfId="53" xr:uid="{00000000-0005-0000-0000-000035000000}"/>
    <cellStyle name="Normal 2 3 3" xfId="54" xr:uid="{00000000-0005-0000-0000-000036000000}"/>
    <cellStyle name="Normal 2 4" xfId="55" xr:uid="{00000000-0005-0000-0000-000037000000}"/>
    <cellStyle name="Normal 2 5" xfId="56" xr:uid="{00000000-0005-0000-0000-000038000000}"/>
    <cellStyle name="Normal 3" xfId="57" xr:uid="{00000000-0005-0000-0000-000039000000}"/>
    <cellStyle name="Normal 3 2" xfId="58" xr:uid="{00000000-0005-0000-0000-00003A000000}"/>
    <cellStyle name="Normal 3 2 2" xfId="59" xr:uid="{00000000-0005-0000-0000-00003B000000}"/>
    <cellStyle name="Normal 3 3" xfId="60" xr:uid="{00000000-0005-0000-0000-00003C000000}"/>
    <cellStyle name="Normal 4" xfId="61" xr:uid="{00000000-0005-0000-0000-00003D000000}"/>
    <cellStyle name="Normal 5" xfId="62" xr:uid="{00000000-0005-0000-0000-00003E000000}"/>
    <cellStyle name="Normal 5 2" xfId="63" xr:uid="{00000000-0005-0000-0000-00003F000000}"/>
    <cellStyle name="Normal 6" xfId="64" xr:uid="{00000000-0005-0000-0000-000040000000}"/>
    <cellStyle name="Notas 2" xfId="65" xr:uid="{00000000-0005-0000-0000-000041000000}"/>
    <cellStyle name="Porcentaje" xfId="66" builtinId="5"/>
    <cellStyle name="Porcentaje 2" xfId="67" xr:uid="{00000000-0005-0000-0000-000043000000}"/>
    <cellStyle name="Porcentaje 2 2" xfId="68" xr:uid="{00000000-0005-0000-0000-000044000000}"/>
    <cellStyle name="Porcentual 2" xfId="69" xr:uid="{00000000-0005-0000-0000-000045000000}"/>
    <cellStyle name="Porcentual 2 2" xfId="70" xr:uid="{00000000-0005-0000-0000-000046000000}"/>
    <cellStyle name="Salida 2" xfId="71" xr:uid="{00000000-0005-0000-0000-000047000000}"/>
    <cellStyle name="Texto de advertencia 2" xfId="72" xr:uid="{00000000-0005-0000-0000-000048000000}"/>
    <cellStyle name="Texto explicativo 2" xfId="73" xr:uid="{00000000-0005-0000-0000-000049000000}"/>
    <cellStyle name="Título 2 2" xfId="74" xr:uid="{00000000-0005-0000-0000-00004A000000}"/>
    <cellStyle name="Título 3 2" xfId="75" xr:uid="{00000000-0005-0000-0000-00004B000000}"/>
    <cellStyle name="Título 4" xfId="76" xr:uid="{00000000-0005-0000-0000-00004C000000}"/>
    <cellStyle name="Total 2" xfId="77" xr:uid="{00000000-0005-0000-0000-00004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495300</xdr:colOff>
      <xdr:row>1</xdr:row>
      <xdr:rowOff>28575</xdr:rowOff>
    </xdr:from>
    <xdr:to>
      <xdr:col>11</xdr:col>
      <xdr:colOff>514350</xdr:colOff>
      <xdr:row>2</xdr:row>
      <xdr:rowOff>104775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05850" y="514350"/>
          <a:ext cx="809625" cy="276225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s-MX" sz="1600" b="1">
            <a:ln w="3175">
              <a:noFill/>
            </a:ln>
            <a:latin typeface="Arial Narrow" pitchFamily="34" charset="0"/>
          </a:endParaRPr>
        </a:p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FR-01</a:t>
          </a:r>
        </a:p>
        <a:p>
          <a:pPr algn="ctr"/>
          <a:endParaRPr lang="es-MX" sz="1600" b="1">
            <a:ln w="3175">
              <a:noFill/>
            </a:ln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657226</xdr:colOff>
      <xdr:row>39</xdr:row>
      <xdr:rowOff>37465</xdr:rowOff>
    </xdr:from>
    <xdr:to>
      <xdr:col>2</xdr:col>
      <xdr:colOff>866775</xdr:colOff>
      <xdr:row>46</xdr:row>
      <xdr:rowOff>38100</xdr:rowOff>
    </xdr:to>
    <xdr:sp macro="" textlink="">
      <xdr:nvSpPr>
        <xdr:cNvPr id="6" name="5 Cuadro de 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57226" y="7838440"/>
          <a:ext cx="2619374" cy="132461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2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ELABORÓ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ts val="12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ts val="12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ts val="12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ts val="12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L.C.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 ISMARI DANET HERNANDEZ ANGELES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ts val="11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TESORERA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6</xdr:col>
      <xdr:colOff>581024</xdr:colOff>
      <xdr:row>38</xdr:row>
      <xdr:rowOff>152400</xdr:rowOff>
    </xdr:from>
    <xdr:to>
      <xdr:col>9</xdr:col>
      <xdr:colOff>619124</xdr:colOff>
      <xdr:row>45</xdr:row>
      <xdr:rowOff>123825</xdr:rowOff>
    </xdr:to>
    <xdr:sp macro="" textlink="">
      <xdr:nvSpPr>
        <xdr:cNvPr id="7" name="8 Cuadro de 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572249" y="7753350"/>
          <a:ext cx="2562225" cy="1333500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AUTORIZÓ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DR. NORBERTO MARTINEZ CRUZ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PRESIDENTE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3</xdr:col>
      <xdr:colOff>313054</xdr:colOff>
      <xdr:row>39</xdr:row>
      <xdr:rowOff>9526</xdr:rowOff>
    </xdr:from>
    <xdr:to>
      <xdr:col>6</xdr:col>
      <xdr:colOff>314324</xdr:colOff>
      <xdr:row>45</xdr:row>
      <xdr:rowOff>47625</xdr:rowOff>
    </xdr:to>
    <xdr:sp macro="" textlink="">
      <xdr:nvSpPr>
        <xdr:cNvPr id="8" name="8 Cuadro de 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846829" y="7810501"/>
          <a:ext cx="2458720" cy="1200149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REVISÓ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Times New Roman"/>
              <a:cs typeface="Times New Roman"/>
            </a:rPr>
            <a:t> </a:t>
          </a:r>
          <a:endParaRPr lang="es-MX" sz="1200" b="0">
            <a:solidFill>
              <a:schemeClr val="dk1"/>
            </a:solidFill>
            <a:effectLst/>
            <a:latin typeface="Times New Roman"/>
            <a:ea typeface="Times New Roman"/>
            <a:cs typeface="+mn-cs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 </a:t>
          </a:r>
          <a:endParaRPr lang="es-MX" sz="1200">
            <a:effectLst/>
            <a:latin typeface="Times New Roman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C. SURABI</a:t>
          </a:r>
          <a:r>
            <a:rPr lang="es-MX" sz="1000" b="1" baseline="0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 ELIZABETH TONGRI CRUZ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latin typeface="Arial"/>
              <a:ea typeface="Calibri"/>
              <a:cs typeface="Times New Roman"/>
            </a:rPr>
            <a:t>SÌNDICO  MUNICIPAL</a:t>
          </a:r>
          <a:endParaRPr lang="es-MX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542925</xdr:colOff>
      <xdr:row>0</xdr:row>
      <xdr:rowOff>9525</xdr:rowOff>
    </xdr:from>
    <xdr:to>
      <xdr:col>2</xdr:col>
      <xdr:colOff>180975</xdr:colOff>
      <xdr:row>6</xdr:row>
      <xdr:rowOff>11432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D0F7967-5F9D-AD35-A7B0-A589615BF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9525"/>
          <a:ext cx="2047875" cy="11639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soreria\Desktop\ARMONIZACION%20CONTABLE\MARIE\SAN%20SALVADOR\REPORTES%20TRIMESTRALES%20DE%20AUDITORIA\2024\2DO%20TRIMESTRE%202024\1.9%20OTROS\1.9%20OTROS\SiMCA\SiMCA%202016\formato_asiento_bienes_mue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esoreria\Desktop\ARMONIZACION%20CONTABLE\MARIE\SAN%20SALVADOR\REPORTES%20TRIMESTRALES%20DE%20AUDITORIA\2024\2DO%20TRIMESTRE%202024\1.9%20OTROS\1.9%20OTROS\SiMCA\SiMCA%202016\formato_asiento_bienes_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 MUEBLES PARA SUBIR A SIMCA"/>
      <sheetName val="ARCHIVO FALTANTE DE DATOS"/>
      <sheetName val="IMPORTES COI MUEBLES "/>
      <sheetName val=" IMPORTES COI INMUEBLES "/>
      <sheetName val="Hoja7"/>
      <sheetName val="otros"/>
      <sheetName val="cat"/>
      <sheetName val="plan de cuen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BUENO</v>
          </cell>
        </row>
        <row r="3">
          <cell r="A3" t="str">
            <v>REGULAR</v>
          </cell>
        </row>
      </sheetData>
      <sheetData sheetId="8">
        <row r="4">
          <cell r="A4">
            <v>51101000</v>
          </cell>
        </row>
        <row r="5">
          <cell r="A5">
            <v>51102000</v>
          </cell>
        </row>
        <row r="6">
          <cell r="A6">
            <v>51201000</v>
          </cell>
        </row>
        <row r="7">
          <cell r="A7">
            <v>51301000</v>
          </cell>
        </row>
        <row r="8">
          <cell r="A8">
            <v>51401000</v>
          </cell>
        </row>
        <row r="9">
          <cell r="A9">
            <v>51501000</v>
          </cell>
        </row>
        <row r="10">
          <cell r="A10">
            <v>51502000</v>
          </cell>
        </row>
        <row r="11">
          <cell r="A11">
            <v>51901000</v>
          </cell>
        </row>
        <row r="12">
          <cell r="A12">
            <v>51902000</v>
          </cell>
        </row>
        <row r="13">
          <cell r="A13">
            <v>52101000</v>
          </cell>
        </row>
        <row r="14">
          <cell r="A14">
            <v>52102000</v>
          </cell>
        </row>
        <row r="15">
          <cell r="A15">
            <v>52201000</v>
          </cell>
        </row>
        <row r="16">
          <cell r="A16">
            <v>52301000</v>
          </cell>
        </row>
        <row r="17">
          <cell r="A17">
            <v>52302000</v>
          </cell>
        </row>
        <row r="18">
          <cell r="A18">
            <v>52901000</v>
          </cell>
        </row>
        <row r="19">
          <cell r="A19">
            <v>52902000</v>
          </cell>
        </row>
        <row r="20">
          <cell r="A20">
            <v>52903000</v>
          </cell>
        </row>
        <row r="21">
          <cell r="A21">
            <v>53101000</v>
          </cell>
        </row>
        <row r="22">
          <cell r="A22">
            <v>53102000</v>
          </cell>
        </row>
        <row r="23">
          <cell r="A23">
            <v>53103000</v>
          </cell>
        </row>
        <row r="24">
          <cell r="A24">
            <v>53201000</v>
          </cell>
        </row>
        <row r="25">
          <cell r="A25">
            <v>53202000</v>
          </cell>
        </row>
        <row r="26">
          <cell r="A26">
            <v>53203000</v>
          </cell>
        </row>
        <row r="27">
          <cell r="A27">
            <v>54101000</v>
          </cell>
        </row>
        <row r="28">
          <cell r="A28">
            <v>54102000</v>
          </cell>
        </row>
        <row r="29">
          <cell r="A29">
            <v>54103000</v>
          </cell>
        </row>
        <row r="30">
          <cell r="A30">
            <v>54201000</v>
          </cell>
        </row>
        <row r="31">
          <cell r="A31">
            <v>54202000</v>
          </cell>
        </row>
        <row r="32">
          <cell r="A32">
            <v>54301000</v>
          </cell>
        </row>
        <row r="33">
          <cell r="A33">
            <v>54401000</v>
          </cell>
        </row>
        <row r="34">
          <cell r="A34">
            <v>54501000</v>
          </cell>
        </row>
        <row r="35">
          <cell r="A35">
            <v>54901000</v>
          </cell>
        </row>
        <row r="36">
          <cell r="A36">
            <v>54902000</v>
          </cell>
        </row>
        <row r="37">
          <cell r="A37">
            <v>55101000</v>
          </cell>
        </row>
        <row r="38">
          <cell r="A38">
            <v>55102000</v>
          </cell>
        </row>
        <row r="39">
          <cell r="A39">
            <v>56101000</v>
          </cell>
        </row>
        <row r="40">
          <cell r="A40">
            <v>56102000</v>
          </cell>
        </row>
        <row r="41">
          <cell r="A41">
            <v>56201000</v>
          </cell>
        </row>
        <row r="42">
          <cell r="A42">
            <v>56202000</v>
          </cell>
        </row>
        <row r="43">
          <cell r="A43">
            <v>56301000</v>
          </cell>
        </row>
        <row r="44">
          <cell r="A44">
            <v>56302000</v>
          </cell>
        </row>
        <row r="45">
          <cell r="A45">
            <v>56401000</v>
          </cell>
        </row>
        <row r="46">
          <cell r="A46">
            <v>56501000</v>
          </cell>
        </row>
        <row r="47">
          <cell r="A47">
            <v>56502000</v>
          </cell>
        </row>
        <row r="48">
          <cell r="A48">
            <v>56601000</v>
          </cell>
        </row>
        <row r="49">
          <cell r="A49">
            <v>56602000</v>
          </cell>
        </row>
        <row r="50">
          <cell r="A50">
            <v>56701000</v>
          </cell>
        </row>
        <row r="51">
          <cell r="A51">
            <v>56702000</v>
          </cell>
        </row>
        <row r="52">
          <cell r="A52">
            <v>56901000</v>
          </cell>
        </row>
        <row r="53">
          <cell r="A53">
            <v>56902000</v>
          </cell>
        </row>
        <row r="54">
          <cell r="A54">
            <v>56903000</v>
          </cell>
        </row>
        <row r="55">
          <cell r="A55">
            <v>56904000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MUEBLES"/>
      <sheetName val="otros"/>
      <sheetName val="cat"/>
      <sheetName val="plan de cuentas"/>
    </sheetNames>
    <sheetDataSet>
      <sheetData sheetId="0" refreshError="1"/>
      <sheetData sheetId="1">
        <row r="12">
          <cell r="A12" t="str">
            <v>TÍTULO DE PROPIEDAD</v>
          </cell>
        </row>
        <row r="13">
          <cell r="A13" t="str">
            <v>FACTURA</v>
          </cell>
        </row>
        <row r="14">
          <cell r="A14" t="str">
            <v>ESCRITURA</v>
          </cell>
        </row>
        <row r="15">
          <cell r="A15" t="str">
            <v>RESOLUCIÓN</v>
          </cell>
        </row>
        <row r="16">
          <cell r="A16" t="str">
            <v>ACTA DE ENTREGA RECEPCIÓN</v>
          </cell>
        </row>
        <row r="17">
          <cell r="A17" t="str">
            <v>ACTA DE CABILDO</v>
          </cell>
        </row>
        <row r="18">
          <cell r="A18" t="str">
            <v>ACTA DE DONACIÓN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O47"/>
  <sheetViews>
    <sheetView tabSelected="1" view="pageBreakPreview" zoomScaleNormal="100" zoomScaleSheetLayoutView="100" workbookViewId="0">
      <selection sqref="A1:L47"/>
    </sheetView>
  </sheetViews>
  <sheetFormatPr baseColWidth="10" defaultColWidth="11.42578125" defaultRowHeight="12.75" x14ac:dyDescent="0.2"/>
  <cols>
    <col min="1" max="1" width="24.5703125" style="2" customWidth="1"/>
    <col min="2" max="2" width="11.5703125" style="17" customWidth="1"/>
    <col min="3" max="3" width="16.85546875" style="17" customWidth="1"/>
    <col min="4" max="4" width="14.7109375" style="17" customWidth="1"/>
    <col min="5" max="5" width="14" style="17" customWidth="1"/>
    <col min="6" max="6" width="8.140625" style="2" customWidth="1"/>
    <col min="7" max="7" width="10.7109375" style="17" customWidth="1"/>
    <col min="8" max="8" width="13.42578125" style="17" customWidth="1"/>
    <col min="9" max="9" width="13.7109375" style="17" customWidth="1"/>
    <col min="10" max="11" width="14.28515625" style="17" customWidth="1"/>
    <col min="12" max="12" width="12.28515625" style="2" bestFit="1" customWidth="1"/>
    <col min="13" max="14" width="12" style="2" bestFit="1" customWidth="1"/>
    <col min="15" max="16384" width="11.42578125" style="2"/>
  </cols>
  <sheetData>
    <row r="2" spans="1:15" ht="15.75" customHeight="1" x14ac:dyDescent="0.25">
      <c r="A2" s="61" t="s">
        <v>35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5" ht="15.75" customHeight="1" x14ac:dyDescent="0.25">
      <c r="A3" s="8"/>
      <c r="B3" s="5"/>
      <c r="C3" s="5"/>
      <c r="D3" s="5"/>
      <c r="E3" s="5"/>
      <c r="F3" s="8"/>
      <c r="G3" s="5"/>
      <c r="H3" s="5"/>
      <c r="I3" s="5"/>
      <c r="J3" s="5"/>
      <c r="K3" s="5"/>
      <c r="L3" s="8"/>
    </row>
    <row r="4" spans="1:15" ht="15.75" customHeight="1" x14ac:dyDescent="0.25">
      <c r="A4" s="61" t="s">
        <v>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5" ht="15.75" customHeight="1" x14ac:dyDescent="0.25">
      <c r="A5" s="61" t="s">
        <v>46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15" ht="15.75" customHeight="1" x14ac:dyDescent="0.25">
      <c r="A6" s="7"/>
      <c r="B6" s="4"/>
      <c r="C6" s="4"/>
      <c r="D6" s="4"/>
      <c r="E6" s="4"/>
      <c r="F6" s="7"/>
      <c r="G6" s="4"/>
      <c r="H6" s="4"/>
      <c r="I6" s="4"/>
      <c r="J6" s="4"/>
      <c r="K6" s="4"/>
      <c r="L6" s="7"/>
    </row>
    <row r="7" spans="1:15" ht="15.75" customHeight="1" x14ac:dyDescent="0.25">
      <c r="A7" s="3" t="s">
        <v>15</v>
      </c>
      <c r="B7" s="4"/>
      <c r="C7" s="4"/>
      <c r="D7" s="4"/>
      <c r="E7" s="4"/>
      <c r="F7" s="7"/>
      <c r="G7" s="4"/>
      <c r="H7" s="4"/>
      <c r="I7" s="4"/>
      <c r="J7" s="4"/>
      <c r="K7" s="4"/>
      <c r="L7" s="7"/>
    </row>
    <row r="8" spans="1:15" ht="15.75" customHeight="1" x14ac:dyDescent="0.25">
      <c r="B8" s="2"/>
      <c r="C8" s="64" t="s">
        <v>1</v>
      </c>
      <c r="D8" s="64"/>
      <c r="E8" s="65"/>
      <c r="F8" s="65"/>
      <c r="G8" s="65"/>
      <c r="H8" s="64" t="s">
        <v>2</v>
      </c>
      <c r="I8" s="64"/>
      <c r="J8" s="64"/>
      <c r="K8" s="64"/>
    </row>
    <row r="9" spans="1:15" ht="15.75" customHeight="1" x14ac:dyDescent="0.25">
      <c r="A9" s="62" t="s">
        <v>8</v>
      </c>
      <c r="B9" s="50" t="s">
        <v>11</v>
      </c>
      <c r="C9" s="50" t="s">
        <v>12</v>
      </c>
      <c r="D9" s="50" t="s">
        <v>16</v>
      </c>
      <c r="E9" s="44" t="s">
        <v>13</v>
      </c>
      <c r="F9" s="44" t="s">
        <v>0</v>
      </c>
      <c r="G9" s="62" t="s">
        <v>24</v>
      </c>
      <c r="H9" s="44" t="s">
        <v>22</v>
      </c>
      <c r="I9" s="44" t="s">
        <v>23</v>
      </c>
      <c r="J9" s="44" t="s">
        <v>25</v>
      </c>
      <c r="K9" s="44" t="s">
        <v>26</v>
      </c>
      <c r="L9" s="6" t="s">
        <v>9</v>
      </c>
    </row>
    <row r="10" spans="1:15" ht="25.5" customHeight="1" x14ac:dyDescent="0.2">
      <c r="A10" s="63"/>
      <c r="B10" s="50"/>
      <c r="C10" s="50"/>
      <c r="D10" s="50"/>
      <c r="E10" s="44"/>
      <c r="F10" s="44"/>
      <c r="G10" s="63"/>
      <c r="H10" s="44"/>
      <c r="I10" s="44"/>
      <c r="J10" s="44"/>
      <c r="K10" s="44"/>
      <c r="L10" s="1" t="s">
        <v>10</v>
      </c>
    </row>
    <row r="11" spans="1:15" ht="15.75" customHeight="1" x14ac:dyDescent="0.25">
      <c r="A11" s="9" t="s">
        <v>3</v>
      </c>
      <c r="B11" s="10">
        <f>SUM(B12:B15)</f>
        <v>13312990</v>
      </c>
      <c r="C11" s="10">
        <f>SUM(C12:C15)</f>
        <v>7316619.9399999995</v>
      </c>
      <c r="D11" s="10"/>
      <c r="E11" s="10">
        <f>SUM(E12:E15)</f>
        <v>7087565.6699999999</v>
      </c>
      <c r="F11" s="33">
        <f>E11/C11</f>
        <v>0.96869397729028417</v>
      </c>
      <c r="G11" s="10">
        <f>C11+D11-E11</f>
        <v>229054.26999999955</v>
      </c>
      <c r="H11" s="10">
        <v>229054.27</v>
      </c>
      <c r="I11" s="10">
        <v>0</v>
      </c>
      <c r="J11" s="10">
        <v>0</v>
      </c>
      <c r="K11" s="10">
        <f t="shared" ref="K11:K15" si="0">H11+I11-J11</f>
        <v>229054.27</v>
      </c>
      <c r="L11" s="32">
        <f>E11/B11</f>
        <v>0.53237970358274134</v>
      </c>
      <c r="M11" s="36"/>
      <c r="N11" s="17"/>
      <c r="O11" s="37"/>
    </row>
    <row r="12" spans="1:15" ht="15.75" customHeight="1" x14ac:dyDescent="0.25">
      <c r="A12" s="13" t="s">
        <v>17</v>
      </c>
      <c r="B12" s="14">
        <f>88515+1880846+809494+0</f>
        <v>2778855</v>
      </c>
      <c r="C12" s="14">
        <v>3099685.78</v>
      </c>
      <c r="D12" s="14">
        <v>0</v>
      </c>
      <c r="E12" s="14">
        <v>3099685.78</v>
      </c>
      <c r="F12" s="34">
        <f>E12/C12</f>
        <v>1</v>
      </c>
      <c r="G12" s="14">
        <v>0</v>
      </c>
      <c r="H12" s="35"/>
      <c r="I12" s="14">
        <v>0</v>
      </c>
      <c r="J12" s="14">
        <v>0</v>
      </c>
      <c r="K12" s="11">
        <f t="shared" si="0"/>
        <v>0</v>
      </c>
      <c r="L12" s="12">
        <f>E12/B12</f>
        <v>1.1154543076195051</v>
      </c>
      <c r="M12" s="36"/>
      <c r="N12" s="36"/>
    </row>
    <row r="13" spans="1:15" ht="15.75" customHeight="1" x14ac:dyDescent="0.25">
      <c r="A13" s="13" t="s">
        <v>18</v>
      </c>
      <c r="B13" s="14">
        <f>9283550+335466+564600</f>
        <v>10183616</v>
      </c>
      <c r="C13" s="14">
        <v>3912818.18</v>
      </c>
      <c r="D13" s="14">
        <v>0</v>
      </c>
      <c r="E13" s="14">
        <f>3912818.18-229054.27</f>
        <v>3683763.91</v>
      </c>
      <c r="F13" s="34">
        <f>E13/C13</f>
        <v>0.94146053829672194</v>
      </c>
      <c r="G13" s="14">
        <v>229054.27</v>
      </c>
      <c r="H13" s="14">
        <v>229054.27</v>
      </c>
      <c r="I13" s="14">
        <v>0</v>
      </c>
      <c r="J13" s="14">
        <v>0</v>
      </c>
      <c r="K13" s="11">
        <f t="shared" si="0"/>
        <v>229054.27</v>
      </c>
      <c r="L13" s="12">
        <f>E13/B13</f>
        <v>0.36173436920638014</v>
      </c>
      <c r="M13" s="36"/>
    </row>
    <row r="14" spans="1:15" ht="15.75" customHeight="1" x14ac:dyDescent="0.25">
      <c r="A14" s="13" t="s">
        <v>19</v>
      </c>
      <c r="B14" s="14">
        <v>144218</v>
      </c>
      <c r="C14" s="14">
        <v>299534.98</v>
      </c>
      <c r="D14" s="14">
        <v>0</v>
      </c>
      <c r="E14" s="14">
        <v>299534.98</v>
      </c>
      <c r="F14" s="34">
        <f>E14/C14</f>
        <v>1</v>
      </c>
      <c r="G14" s="14">
        <v>0</v>
      </c>
      <c r="H14" s="14">
        <v>0</v>
      </c>
      <c r="I14" s="14">
        <v>0</v>
      </c>
      <c r="J14" s="14">
        <v>0</v>
      </c>
      <c r="K14" s="11">
        <f t="shared" si="0"/>
        <v>0</v>
      </c>
      <c r="L14" s="12">
        <f>E14/B14</f>
        <v>2.0769597415024474</v>
      </c>
      <c r="M14" s="36"/>
    </row>
    <row r="15" spans="1:15" ht="15.75" customHeight="1" x14ac:dyDescent="0.25">
      <c r="A15" s="13" t="s">
        <v>20</v>
      </c>
      <c r="B15" s="14">
        <v>206301</v>
      </c>
      <c r="C15" s="14">
        <v>4581</v>
      </c>
      <c r="D15" s="14">
        <v>0</v>
      </c>
      <c r="E15" s="14">
        <v>4581</v>
      </c>
      <c r="F15" s="34">
        <v>0</v>
      </c>
      <c r="G15" s="14">
        <v>0</v>
      </c>
      <c r="H15" s="14">
        <v>0</v>
      </c>
      <c r="I15" s="14">
        <v>0</v>
      </c>
      <c r="J15" s="14">
        <v>0</v>
      </c>
      <c r="K15" s="11">
        <f t="shared" si="0"/>
        <v>0</v>
      </c>
      <c r="L15" s="12">
        <v>0</v>
      </c>
      <c r="M15" s="36"/>
    </row>
    <row r="16" spans="1:15" ht="15.75" customHeight="1" x14ac:dyDescent="0.25">
      <c r="A16" s="13" t="s">
        <v>21</v>
      </c>
      <c r="B16" s="14">
        <v>0</v>
      </c>
      <c r="C16" s="14">
        <v>0</v>
      </c>
      <c r="D16" s="14">
        <v>0</v>
      </c>
      <c r="E16" s="14">
        <v>0</v>
      </c>
      <c r="F16" s="33">
        <v>0</v>
      </c>
      <c r="G16" s="14">
        <v>0</v>
      </c>
      <c r="H16" s="14">
        <v>0</v>
      </c>
      <c r="I16" s="14">
        <v>0</v>
      </c>
      <c r="J16" s="14">
        <v>0</v>
      </c>
      <c r="K16" s="11">
        <v>0</v>
      </c>
      <c r="L16" s="12">
        <v>0</v>
      </c>
      <c r="M16" s="36"/>
    </row>
    <row r="17" spans="1:15" ht="15.75" customHeight="1" x14ac:dyDescent="0.25">
      <c r="A17" s="9" t="s">
        <v>30</v>
      </c>
      <c r="B17" s="10">
        <f>SUM(B18:B31)</f>
        <v>123774272</v>
      </c>
      <c r="C17" s="10">
        <f>SUM(C18:C31)</f>
        <v>122281670.33</v>
      </c>
      <c r="D17" s="10">
        <f>SUM(D18:D31)</f>
        <v>0</v>
      </c>
      <c r="E17" s="10">
        <f>SUM(E18:E31)</f>
        <v>111033203.67000002</v>
      </c>
      <c r="F17" s="43">
        <v>0</v>
      </c>
      <c r="G17" s="10">
        <f>SUM(G18:G31)</f>
        <v>11248466.659999998</v>
      </c>
      <c r="H17" s="10">
        <f>SUM(H18:H31)</f>
        <v>11248466.659999998</v>
      </c>
      <c r="I17" s="10">
        <f>SUM(I18:I31)</f>
        <v>0</v>
      </c>
      <c r="J17" s="10">
        <f>SUM(J18:J31)</f>
        <v>0</v>
      </c>
      <c r="K17" s="10">
        <f>SUM(K18:K31)</f>
        <v>11248466.659999998</v>
      </c>
      <c r="L17" s="32">
        <f>E17/B17</f>
        <v>0.89706206205761418</v>
      </c>
      <c r="M17" s="36"/>
    </row>
    <row r="18" spans="1:15" ht="15.75" customHeight="1" x14ac:dyDescent="0.25">
      <c r="A18" s="13" t="s">
        <v>28</v>
      </c>
      <c r="B18" s="14">
        <v>40874877</v>
      </c>
      <c r="C18" s="14">
        <v>41846368.170000002</v>
      </c>
      <c r="D18" s="14">
        <v>0</v>
      </c>
      <c r="E18" s="14">
        <f>C18-G18</f>
        <v>41331123.590000004</v>
      </c>
      <c r="F18" s="34">
        <f>E18/C18</f>
        <v>0.98768723302565165</v>
      </c>
      <c r="G18" s="14">
        <v>515244.58</v>
      </c>
      <c r="H18" s="14">
        <v>515244.58</v>
      </c>
      <c r="I18" s="14">
        <v>0</v>
      </c>
      <c r="J18" s="14">
        <v>0</v>
      </c>
      <c r="K18" s="11">
        <f>H18+I18-J18</f>
        <v>515244.58</v>
      </c>
      <c r="L18" s="12">
        <f>E18/B18</f>
        <v>1.0111620296741199</v>
      </c>
      <c r="M18" s="36"/>
    </row>
    <row r="19" spans="1:15" ht="15.75" customHeight="1" x14ac:dyDescent="0.25">
      <c r="A19" s="13" t="s">
        <v>39</v>
      </c>
      <c r="B19" s="14">
        <v>16169705</v>
      </c>
      <c r="C19" s="14">
        <v>15644254.359999999</v>
      </c>
      <c r="D19" s="14">
        <v>0</v>
      </c>
      <c r="E19" s="14">
        <f t="shared" ref="E19:E30" si="1">C19-G19</f>
        <v>15607605.859999999</v>
      </c>
      <c r="F19" s="34">
        <f t="shared" ref="F19:F30" si="2">E19/C19</f>
        <v>0.99765738275812588</v>
      </c>
      <c r="G19" s="14">
        <v>36648.5</v>
      </c>
      <c r="H19" s="14">
        <v>36648.5</v>
      </c>
      <c r="I19" s="14">
        <v>0</v>
      </c>
      <c r="J19" s="14">
        <v>0</v>
      </c>
      <c r="K19" s="11">
        <f>H19+I19-J19</f>
        <v>36648.5</v>
      </c>
      <c r="L19" s="12">
        <f t="shared" ref="L19:L28" si="3">E19/B19</f>
        <v>0.96523751422799609</v>
      </c>
      <c r="M19" s="36"/>
    </row>
    <row r="20" spans="1:15" ht="15.75" customHeight="1" x14ac:dyDescent="0.25">
      <c r="A20" s="13" t="s">
        <v>14</v>
      </c>
      <c r="B20" s="14">
        <v>2217580</v>
      </c>
      <c r="C20" s="14">
        <v>1755607.81</v>
      </c>
      <c r="D20" s="14">
        <v>0</v>
      </c>
      <c r="E20" s="14">
        <f t="shared" si="1"/>
        <v>44597.620000000112</v>
      </c>
      <c r="F20" s="34">
        <f t="shared" si="2"/>
        <v>2.5402951471262883E-2</v>
      </c>
      <c r="G20" s="14">
        <v>1711010.19</v>
      </c>
      <c r="H20" s="14">
        <v>1711010.19</v>
      </c>
      <c r="I20" s="14">
        <v>0</v>
      </c>
      <c r="J20" s="14">
        <v>0</v>
      </c>
      <c r="K20" s="11">
        <f>H20+I20-J20</f>
        <v>1711010.19</v>
      </c>
      <c r="L20" s="12">
        <f t="shared" si="3"/>
        <v>2.0110940755237741E-2</v>
      </c>
      <c r="M20" s="36"/>
      <c r="N20" s="36"/>
    </row>
    <row r="21" spans="1:15" ht="15.75" customHeight="1" x14ac:dyDescent="0.25">
      <c r="A21" s="13" t="s">
        <v>40</v>
      </c>
      <c r="B21" s="14">
        <v>62274</v>
      </c>
      <c r="C21" s="14">
        <v>58222.07</v>
      </c>
      <c r="D21" s="14">
        <v>0</v>
      </c>
      <c r="E21" s="14">
        <f t="shared" si="1"/>
        <v>34263.380000000005</v>
      </c>
      <c r="F21" s="34">
        <f t="shared" si="2"/>
        <v>0.58849470656058789</v>
      </c>
      <c r="G21" s="14">
        <v>23958.69</v>
      </c>
      <c r="H21" s="14">
        <v>23958.69</v>
      </c>
      <c r="I21" s="14">
        <v>0</v>
      </c>
      <c r="J21" s="14">
        <v>0</v>
      </c>
      <c r="K21" s="11">
        <f t="shared" ref="K21:K31" si="4">H21+I21-J21</f>
        <v>23958.69</v>
      </c>
      <c r="L21" s="12">
        <f t="shared" si="3"/>
        <v>0.55020361627645575</v>
      </c>
      <c r="M21" s="36"/>
    </row>
    <row r="22" spans="1:15" ht="15.75" customHeight="1" x14ac:dyDescent="0.25">
      <c r="A22" s="13" t="s">
        <v>29</v>
      </c>
      <c r="B22" s="14">
        <v>361023</v>
      </c>
      <c r="C22" s="14">
        <v>517146.29</v>
      </c>
      <c r="D22" s="14">
        <v>0</v>
      </c>
      <c r="E22" s="14">
        <f t="shared" si="1"/>
        <v>343995.02</v>
      </c>
      <c r="F22" s="34">
        <f t="shared" si="2"/>
        <v>0.6651793247902833</v>
      </c>
      <c r="G22" s="14">
        <v>173151.27</v>
      </c>
      <c r="H22" s="14">
        <v>173151.27</v>
      </c>
      <c r="I22" s="14">
        <v>0</v>
      </c>
      <c r="J22" s="14">
        <v>0</v>
      </c>
      <c r="K22" s="11">
        <f>H22+I22-J22</f>
        <v>173151.27</v>
      </c>
      <c r="L22" s="12">
        <f t="shared" si="3"/>
        <v>0.95283408536298242</v>
      </c>
      <c r="M22" s="36"/>
      <c r="N22" s="36"/>
      <c r="O22" s="36"/>
    </row>
    <row r="23" spans="1:15" ht="15.75" customHeight="1" x14ac:dyDescent="0.25">
      <c r="A23" s="13" t="s">
        <v>31</v>
      </c>
      <c r="B23" s="14">
        <v>629204</v>
      </c>
      <c r="C23" s="14">
        <v>688096.44</v>
      </c>
      <c r="D23" s="14">
        <v>0</v>
      </c>
      <c r="E23" s="14">
        <f t="shared" si="1"/>
        <v>629192.31999999995</v>
      </c>
      <c r="F23" s="34">
        <f t="shared" si="2"/>
        <v>0.914395546066188</v>
      </c>
      <c r="G23" s="14">
        <v>58904.12</v>
      </c>
      <c r="H23" s="14">
        <v>58904.12</v>
      </c>
      <c r="I23" s="14">
        <v>0</v>
      </c>
      <c r="J23" s="14">
        <v>0</v>
      </c>
      <c r="K23" s="11">
        <f t="shared" si="4"/>
        <v>58904.12</v>
      </c>
      <c r="L23" s="12">
        <f t="shared" si="3"/>
        <v>0.99998143686308405</v>
      </c>
      <c r="M23" s="36"/>
    </row>
    <row r="24" spans="1:15" ht="15.75" customHeight="1" x14ac:dyDescent="0.25">
      <c r="A24" s="13" t="s">
        <v>32</v>
      </c>
      <c r="B24" s="14">
        <v>1430974</v>
      </c>
      <c r="C24" s="14">
        <v>1176160.73</v>
      </c>
      <c r="D24" s="14">
        <v>0</v>
      </c>
      <c r="E24" s="14">
        <f t="shared" si="1"/>
        <v>1122519.55</v>
      </c>
      <c r="F24" s="34">
        <f t="shared" si="2"/>
        <v>0.95439298504720527</v>
      </c>
      <c r="G24" s="14">
        <v>53641.18</v>
      </c>
      <c r="H24" s="14">
        <v>53641.18</v>
      </c>
      <c r="I24" s="14">
        <v>0</v>
      </c>
      <c r="J24" s="14">
        <v>0</v>
      </c>
      <c r="K24" s="11">
        <f t="shared" si="4"/>
        <v>53641.18</v>
      </c>
      <c r="L24" s="12">
        <f t="shared" si="3"/>
        <v>0.78444440639732105</v>
      </c>
      <c r="M24" s="36"/>
    </row>
    <row r="25" spans="1:15" ht="15.75" customHeight="1" x14ac:dyDescent="0.25">
      <c r="A25" s="13" t="s">
        <v>33</v>
      </c>
      <c r="B25" s="14">
        <v>2254800</v>
      </c>
      <c r="C25" s="14">
        <v>2913113.64</v>
      </c>
      <c r="D25" s="14">
        <v>0</v>
      </c>
      <c r="E25" s="14">
        <f t="shared" si="1"/>
        <v>2912789.96</v>
      </c>
      <c r="F25" s="34">
        <f t="shared" si="2"/>
        <v>0.99988888864630765</v>
      </c>
      <c r="G25" s="14">
        <v>323.68</v>
      </c>
      <c r="H25" s="14">
        <v>323.68</v>
      </c>
      <c r="I25" s="14">
        <v>0</v>
      </c>
      <c r="J25" s="14">
        <v>0</v>
      </c>
      <c r="K25" s="11">
        <f t="shared" si="4"/>
        <v>323.68</v>
      </c>
      <c r="L25" s="12">
        <f t="shared" si="3"/>
        <v>1.2918174383537342</v>
      </c>
      <c r="M25" s="36"/>
    </row>
    <row r="26" spans="1:15" ht="15.75" customHeight="1" x14ac:dyDescent="0.25">
      <c r="A26" s="13" t="s">
        <v>41</v>
      </c>
      <c r="B26" s="14">
        <v>22017986</v>
      </c>
      <c r="C26" s="14">
        <v>22029754.710000001</v>
      </c>
      <c r="D26" s="14">
        <v>0</v>
      </c>
      <c r="E26" s="14">
        <f t="shared" si="1"/>
        <v>18076053.02</v>
      </c>
      <c r="F26" s="34">
        <f t="shared" si="2"/>
        <v>0.8205290189542922</v>
      </c>
      <c r="G26" s="14">
        <v>3953701.69</v>
      </c>
      <c r="H26" s="14">
        <v>3953701.69</v>
      </c>
      <c r="I26" s="14">
        <v>0</v>
      </c>
      <c r="J26" s="14">
        <v>0</v>
      </c>
      <c r="K26" s="11">
        <f t="shared" si="4"/>
        <v>3953701.69</v>
      </c>
      <c r="L26" s="12">
        <f t="shared" si="3"/>
        <v>0.82096759531048846</v>
      </c>
      <c r="M26" s="36"/>
    </row>
    <row r="27" spans="1:15" ht="15.75" customHeight="1" x14ac:dyDescent="0.25">
      <c r="A27" s="13" t="s">
        <v>34</v>
      </c>
      <c r="B27" s="14">
        <v>2400500</v>
      </c>
      <c r="C27" s="14">
        <v>1308.49</v>
      </c>
      <c r="D27" s="14">
        <v>0</v>
      </c>
      <c r="E27" s="14">
        <f t="shared" si="1"/>
        <v>-108632.78</v>
      </c>
      <c r="F27" s="34">
        <f t="shared" si="2"/>
        <v>-83.021482777858452</v>
      </c>
      <c r="G27" s="14">
        <v>109941.27</v>
      </c>
      <c r="H27" s="14">
        <v>109941.27</v>
      </c>
      <c r="I27" s="14">
        <v>0</v>
      </c>
      <c r="J27" s="14">
        <v>0</v>
      </c>
      <c r="K27" s="11">
        <f t="shared" si="4"/>
        <v>109941.27</v>
      </c>
      <c r="L27" s="12">
        <v>0</v>
      </c>
      <c r="M27" s="36"/>
      <c r="O27" s="36"/>
    </row>
    <row r="28" spans="1:15" ht="15.75" customHeight="1" x14ac:dyDescent="0.25">
      <c r="A28" s="13" t="s">
        <v>42</v>
      </c>
      <c r="B28" s="14">
        <v>34183677</v>
      </c>
      <c r="C28" s="14">
        <v>34183677</v>
      </c>
      <c r="D28" s="14">
        <v>0</v>
      </c>
      <c r="E28" s="14">
        <f t="shared" si="1"/>
        <v>30140555.039999999</v>
      </c>
      <c r="F28" s="34">
        <f t="shared" si="2"/>
        <v>0.88172360861003918</v>
      </c>
      <c r="G28" s="14">
        <v>4043121.96</v>
      </c>
      <c r="H28" s="14">
        <v>4043121.96</v>
      </c>
      <c r="I28" s="14">
        <v>0</v>
      </c>
      <c r="J28" s="14">
        <v>0</v>
      </c>
      <c r="K28" s="11">
        <f t="shared" si="4"/>
        <v>4043121.96</v>
      </c>
      <c r="L28" s="12">
        <f t="shared" si="3"/>
        <v>0.88172360861003918</v>
      </c>
      <c r="M28" s="36"/>
    </row>
    <row r="29" spans="1:15" ht="15.75" customHeight="1" x14ac:dyDescent="0.25">
      <c r="A29" s="13" t="s">
        <v>43</v>
      </c>
      <c r="B29" s="14">
        <v>0</v>
      </c>
      <c r="C29" s="14">
        <v>288224.93</v>
      </c>
      <c r="D29" s="14">
        <v>0</v>
      </c>
      <c r="E29" s="14">
        <f t="shared" si="1"/>
        <v>8217.429999999993</v>
      </c>
      <c r="F29" s="34">
        <f t="shared" si="2"/>
        <v>2.8510476175672914E-2</v>
      </c>
      <c r="G29" s="14">
        <v>280007.5</v>
      </c>
      <c r="H29" s="14">
        <v>280007.5</v>
      </c>
      <c r="I29" s="14">
        <v>0</v>
      </c>
      <c r="J29" s="14">
        <v>0</v>
      </c>
      <c r="K29" s="11">
        <f t="shared" si="4"/>
        <v>280007.5</v>
      </c>
      <c r="L29" s="12">
        <v>0</v>
      </c>
      <c r="M29" s="36"/>
    </row>
    <row r="30" spans="1:15" ht="15.75" customHeight="1" x14ac:dyDescent="0.25">
      <c r="A30" s="13" t="s">
        <v>44</v>
      </c>
      <c r="B30" s="14">
        <v>1171672</v>
      </c>
      <c r="C30" s="14">
        <v>1179735.69</v>
      </c>
      <c r="D30" s="14">
        <v>0</v>
      </c>
      <c r="E30" s="14">
        <f t="shared" si="1"/>
        <v>890923.65999999992</v>
      </c>
      <c r="F30" s="34">
        <f t="shared" si="2"/>
        <v>0.755189206829879</v>
      </c>
      <c r="G30" s="14">
        <v>288812.03000000003</v>
      </c>
      <c r="H30" s="14">
        <v>288812.03000000003</v>
      </c>
      <c r="I30" s="14">
        <v>0</v>
      </c>
      <c r="J30" s="14">
        <v>0</v>
      </c>
      <c r="K30" s="11">
        <f t="shared" si="4"/>
        <v>288812.03000000003</v>
      </c>
      <c r="L30" s="12">
        <v>0</v>
      </c>
      <c r="M30" s="36"/>
    </row>
    <row r="31" spans="1:15" ht="15.75" customHeight="1" x14ac:dyDescent="0.25">
      <c r="A31" s="13" t="s">
        <v>45</v>
      </c>
      <c r="B31" s="14">
        <v>0</v>
      </c>
      <c r="C31" s="14">
        <v>0</v>
      </c>
      <c r="D31" s="14">
        <v>0</v>
      </c>
      <c r="E31" s="14">
        <v>0</v>
      </c>
      <c r="F31" s="34">
        <v>0</v>
      </c>
      <c r="G31" s="14">
        <v>0</v>
      </c>
      <c r="H31" s="14">
        <v>0</v>
      </c>
      <c r="I31" s="14">
        <v>0</v>
      </c>
      <c r="J31" s="14">
        <v>0</v>
      </c>
      <c r="K31" s="11">
        <f t="shared" si="4"/>
        <v>0</v>
      </c>
      <c r="L31" s="12">
        <v>0</v>
      </c>
      <c r="M31" s="36"/>
    </row>
    <row r="32" spans="1:15" ht="15.75" customHeight="1" x14ac:dyDescent="0.25">
      <c r="A32" s="15" t="s">
        <v>7</v>
      </c>
      <c r="B32" s="16">
        <f>B17+B11</f>
        <v>137087262</v>
      </c>
      <c r="C32" s="16">
        <f>C17+C11</f>
        <v>129598290.27</v>
      </c>
      <c r="D32" s="16">
        <f>D17+D11</f>
        <v>0</v>
      </c>
      <c r="E32" s="16">
        <f>E17+E11</f>
        <v>118120769.34000002</v>
      </c>
      <c r="F32" s="16">
        <f t="shared" ref="F32:L32" si="5">F17+F11</f>
        <v>0.96869397729028417</v>
      </c>
      <c r="G32" s="16">
        <f>G17+G11</f>
        <v>11477520.929999998</v>
      </c>
      <c r="H32" s="16">
        <f>H17+H11</f>
        <v>11477520.929999998</v>
      </c>
      <c r="I32" s="16">
        <f>I17+I11</f>
        <v>0</v>
      </c>
      <c r="J32" s="16">
        <f t="shared" si="5"/>
        <v>0</v>
      </c>
      <c r="K32" s="16">
        <f t="shared" si="5"/>
        <v>11477520.929999998</v>
      </c>
      <c r="L32" s="16">
        <f t="shared" si="5"/>
        <v>1.4294417656403555</v>
      </c>
      <c r="M32" s="36"/>
    </row>
    <row r="33" spans="1:12" ht="15.75" customHeight="1" x14ac:dyDescent="0.2">
      <c r="B33" s="2"/>
      <c r="C33" s="38"/>
      <c r="D33" s="38"/>
      <c r="E33" s="2"/>
      <c r="G33" s="2"/>
      <c r="H33" s="38"/>
      <c r="I33" s="38"/>
      <c r="J33" s="38"/>
      <c r="K33" s="2"/>
    </row>
    <row r="34" spans="1:12" s="18" customFormat="1" ht="15.75" customHeight="1" x14ac:dyDescent="0.3">
      <c r="B34" s="60"/>
      <c r="C34" s="57"/>
      <c r="D34" s="41"/>
      <c r="E34" s="38"/>
      <c r="F34" s="24"/>
      <c r="G34" s="25"/>
      <c r="H34" s="26"/>
      <c r="I34" s="45"/>
      <c r="J34" s="45"/>
      <c r="K34" s="45"/>
      <c r="L34" s="42"/>
    </row>
    <row r="35" spans="1:12" ht="13.5" x14ac:dyDescent="0.25">
      <c r="B35" s="58" t="s">
        <v>4</v>
      </c>
      <c r="C35" s="59"/>
      <c r="D35" s="51" t="s">
        <v>5</v>
      </c>
      <c r="E35" s="52"/>
      <c r="F35" s="53"/>
      <c r="G35" s="51" t="s">
        <v>27</v>
      </c>
      <c r="H35" s="52"/>
      <c r="I35" s="53"/>
      <c r="J35" s="39" t="s">
        <v>0</v>
      </c>
    </row>
    <row r="36" spans="1:12" ht="13.5" x14ac:dyDescent="0.25">
      <c r="B36" s="51" t="s">
        <v>36</v>
      </c>
      <c r="C36" s="53"/>
      <c r="D36" s="47">
        <v>0</v>
      </c>
      <c r="E36" s="48"/>
      <c r="F36" s="49"/>
      <c r="G36" s="54">
        <v>0</v>
      </c>
      <c r="H36" s="55"/>
      <c r="I36" s="56"/>
      <c r="J36" s="40">
        <v>0</v>
      </c>
    </row>
    <row r="37" spans="1:12" ht="13.5" x14ac:dyDescent="0.25">
      <c r="B37" s="51" t="s">
        <v>37</v>
      </c>
      <c r="C37" s="53"/>
      <c r="D37" s="47">
        <v>17169708</v>
      </c>
      <c r="E37" s="48"/>
      <c r="F37" s="49"/>
      <c r="G37" s="54">
        <v>15794968.449999999</v>
      </c>
      <c r="H37" s="55"/>
      <c r="I37" s="56"/>
      <c r="J37" s="40">
        <f>G37/D37</f>
        <v>0.91993226966935016</v>
      </c>
    </row>
    <row r="38" spans="1:12" s="18" customFormat="1" ht="15.75" customHeight="1" x14ac:dyDescent="0.3">
      <c r="B38" s="27"/>
      <c r="C38" s="22"/>
      <c r="D38" s="23"/>
      <c r="E38" s="2"/>
      <c r="F38" s="27"/>
      <c r="G38" s="25"/>
      <c r="H38" s="26"/>
      <c r="I38" s="28"/>
      <c r="J38" s="28"/>
      <c r="K38" s="29"/>
    </row>
    <row r="39" spans="1:12" s="18" customFormat="1" ht="15.75" customHeight="1" x14ac:dyDescent="0.3">
      <c r="B39" s="27"/>
      <c r="C39" s="22"/>
      <c r="D39" s="23"/>
      <c r="E39" s="2"/>
      <c r="F39" s="27"/>
      <c r="G39" s="25"/>
      <c r="H39" s="26"/>
      <c r="I39" s="28"/>
      <c r="J39" s="28"/>
      <c r="K39" s="29"/>
    </row>
    <row r="40" spans="1:12" s="18" customFormat="1" ht="15.75" customHeight="1" x14ac:dyDescent="0.3">
      <c r="A40" s="19"/>
      <c r="B40" s="57"/>
      <c r="C40" s="57"/>
      <c r="D40" s="23"/>
      <c r="E40" s="30"/>
      <c r="F40" s="24"/>
      <c r="G40" s="31"/>
      <c r="H40" s="26"/>
      <c r="I40" s="45"/>
      <c r="J40" s="45"/>
      <c r="K40" s="45"/>
    </row>
    <row r="41" spans="1:12" s="18" customFormat="1" ht="15.75" customHeight="1" x14ac:dyDescent="0.3">
      <c r="A41" s="19"/>
      <c r="B41" s="66"/>
      <c r="C41" s="66"/>
      <c r="D41" s="23"/>
      <c r="E41" s="30"/>
      <c r="F41" s="23"/>
      <c r="G41" s="31"/>
      <c r="H41" s="26"/>
      <c r="I41" s="46"/>
      <c r="J41" s="46"/>
      <c r="K41" s="46"/>
    </row>
    <row r="42" spans="1:12" ht="15.75" customHeight="1" x14ac:dyDescent="0.2">
      <c r="A42" s="21"/>
      <c r="B42" s="20"/>
      <c r="C42" s="20"/>
      <c r="D42" s="20"/>
      <c r="G42" s="20"/>
      <c r="H42" s="20"/>
      <c r="J42" s="20"/>
      <c r="K42" s="20"/>
    </row>
    <row r="43" spans="1:12" ht="15.75" customHeight="1" x14ac:dyDescent="0.2"/>
    <row r="44" spans="1:12" ht="15.75" customHeight="1" x14ac:dyDescent="0.2"/>
    <row r="47" spans="1:12" x14ac:dyDescent="0.2">
      <c r="A47" s="21" t="s">
        <v>38</v>
      </c>
    </row>
  </sheetData>
  <mergeCells count="31">
    <mergeCell ref="B36:C36"/>
    <mergeCell ref="B37:C37"/>
    <mergeCell ref="D37:F37"/>
    <mergeCell ref="A2:L2"/>
    <mergeCell ref="A4:L4"/>
    <mergeCell ref="A5:L5"/>
    <mergeCell ref="A9:A10"/>
    <mergeCell ref="H9:H10"/>
    <mergeCell ref="K9:K10"/>
    <mergeCell ref="C8:G8"/>
    <mergeCell ref="H8:K8"/>
    <mergeCell ref="C9:C10"/>
    <mergeCell ref="G9:G10"/>
    <mergeCell ref="I9:I10"/>
    <mergeCell ref="D9:D10"/>
    <mergeCell ref="B41:C41"/>
    <mergeCell ref="E9:E10"/>
    <mergeCell ref="F9:F10"/>
    <mergeCell ref="I40:K40"/>
    <mergeCell ref="I41:K41"/>
    <mergeCell ref="J9:J10"/>
    <mergeCell ref="D36:F36"/>
    <mergeCell ref="B9:B10"/>
    <mergeCell ref="G35:I35"/>
    <mergeCell ref="G37:I37"/>
    <mergeCell ref="D35:F35"/>
    <mergeCell ref="B40:C40"/>
    <mergeCell ref="G36:I36"/>
    <mergeCell ref="B35:C35"/>
    <mergeCell ref="B34:C34"/>
    <mergeCell ref="I34:K34"/>
  </mergeCells>
  <phoneticPr fontId="4" type="noConversion"/>
  <pageMargins left="0.62992125984251968" right="0.62992125984251968" top="0.39370078740157483" bottom="0.43307086614173229" header="0" footer="0"/>
  <pageSetup scale="71" fitToHeight="2" orientation="landscape" r:id="rId1"/>
  <headerFooter alignWithMargins="0"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FR-01</vt:lpstr>
    </vt:vector>
  </TitlesOfParts>
  <Company>H. Congreso del Estado de Hgo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Secretaría Técnica ASEH</dc:creator>
  <cp:lastModifiedBy>zareth alamilla</cp:lastModifiedBy>
  <cp:lastPrinted>2025-03-28T21:12:51Z</cp:lastPrinted>
  <dcterms:created xsi:type="dcterms:W3CDTF">2003-11-28T15:16:07Z</dcterms:created>
  <dcterms:modified xsi:type="dcterms:W3CDTF">2025-03-28T21:14:51Z</dcterms:modified>
</cp:coreProperties>
</file>